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avillegas\Desktop\PUBLICACIONES\SBCC\LORETO\"/>
    </mc:Choice>
  </mc:AlternateContent>
  <xr:revisionPtr revIDLastSave="0" documentId="13_ncr:1_{F3F1733D-DBBC-4198-B6B1-58E66CE76E51}" xr6:coauthVersionLast="47" xr6:coauthVersionMax="47" xr10:uidLastSave="{00000000-0000-0000-0000-000000000000}"/>
  <bookViews>
    <workbookView xWindow="345" yWindow="0" windowWidth="15300" windowHeight="15585" tabRatio="879" firstSheet="1" activeTab="4" xr2:uid="{00000000-000D-0000-FFFF-FFFF00000000}"/>
  </bookViews>
  <sheets>
    <sheet name="EXPERIENCIA GRAL" sheetId="42" r:id="rId1"/>
    <sheet name="EXPERIENCIA ESP (A)" sheetId="45" r:id="rId2"/>
    <sheet name="EXPERIENCIA ESP (B)" sheetId="46" r:id="rId3"/>
    <sheet name="EXPERIENCIA ESP (C)" sheetId="47" r:id="rId4"/>
    <sheet name="INSTRUCCIONES PARA EL LLENADO" sheetId="44" r:id="rId5"/>
    <sheet name="LISTA CORTA PROP" sheetId="32" state="hidden" r:id="rId6"/>
  </sheets>
  <calcPr calcId="181029"/>
</workbook>
</file>

<file path=xl/calcChain.xml><?xml version="1.0" encoding="utf-8"?>
<calcChain xmlns="http://schemas.openxmlformats.org/spreadsheetml/2006/main">
  <c r="A1" i="47" l="1"/>
  <c r="A1" i="46"/>
  <c r="A1" i="45"/>
  <c r="D13" i="47"/>
  <c r="D13" i="46"/>
  <c r="D13" i="45"/>
  <c r="K25" i="32" l="1"/>
  <c r="L25" i="32" s="1"/>
  <c r="E34" i="32"/>
  <c r="E35" i="32"/>
  <c r="E36" i="32"/>
  <c r="E37" i="32"/>
  <c r="E33" i="32"/>
  <c r="O26" i="32"/>
  <c r="P26" i="32" s="1"/>
  <c r="O27" i="32"/>
  <c r="P27" i="32" s="1"/>
  <c r="O28" i="32"/>
  <c r="P28" i="32" s="1"/>
  <c r="O29" i="32"/>
  <c r="P29" i="32" s="1"/>
  <c r="O25" i="32"/>
  <c r="P25" i="32" s="1"/>
  <c r="K26" i="32"/>
  <c r="L26" i="32" s="1"/>
  <c r="K27" i="32"/>
  <c r="L27" i="32" s="1"/>
  <c r="K28" i="32"/>
  <c r="L28" i="32" s="1"/>
  <c r="K29" i="32"/>
  <c r="L29" i="32" s="1"/>
  <c r="G26" i="32"/>
  <c r="H26" i="32" s="1"/>
  <c r="G27" i="32"/>
  <c r="H27" i="32" s="1"/>
  <c r="G28" i="32"/>
  <c r="H28" i="32" s="1"/>
  <c r="G29" i="32"/>
  <c r="H29" i="32" s="1"/>
  <c r="G25" i="32"/>
  <c r="H25" i="32" s="1"/>
  <c r="O11" i="32"/>
  <c r="P11" i="32" s="1"/>
  <c r="O12" i="32"/>
  <c r="P12" i="32" s="1"/>
  <c r="O13" i="32"/>
  <c r="P13" i="32" s="1"/>
  <c r="O14" i="32"/>
  <c r="P14" i="32" s="1"/>
  <c r="K11" i="32"/>
  <c r="L11" i="32" s="1"/>
  <c r="K12" i="32"/>
  <c r="L12" i="32" s="1"/>
  <c r="K13" i="32"/>
  <c r="L13" i="32" s="1"/>
  <c r="K14" i="32"/>
  <c r="L14" i="32" s="1"/>
  <c r="G12" i="32"/>
  <c r="H12" i="32" s="1"/>
  <c r="G13" i="32"/>
  <c r="H13" i="32" s="1"/>
  <c r="G14" i="32"/>
  <c r="H14" i="32" s="1"/>
  <c r="G11" i="32"/>
  <c r="H11" i="32" s="1"/>
  <c r="O10" i="32"/>
  <c r="P10" i="32" s="1"/>
  <c r="K10" i="32"/>
  <c r="L10" i="32" s="1"/>
  <c r="G10" i="32"/>
  <c r="H10" i="32" s="1"/>
  <c r="R28" i="32" l="1"/>
  <c r="R27" i="32"/>
  <c r="R26" i="32"/>
  <c r="R12" i="32"/>
  <c r="R13" i="32"/>
  <c r="F36" i="32" s="1"/>
  <c r="R11" i="32"/>
  <c r="R29" i="32"/>
  <c r="R14" i="32"/>
  <c r="R25" i="32"/>
  <c r="R10" i="32"/>
  <c r="F35" i="32" l="1"/>
  <c r="F34" i="32"/>
  <c r="F37" i="32"/>
  <c r="F33" i="32"/>
</calcChain>
</file>

<file path=xl/sharedStrings.xml><?xml version="1.0" encoding="utf-8"?>
<sst xmlns="http://schemas.openxmlformats.org/spreadsheetml/2006/main" count="131" uniqueCount="51">
  <si>
    <t>N°</t>
  </si>
  <si>
    <t>EVALUACIÓN DE EXPERIENCIA GENERAL</t>
  </si>
  <si>
    <t>DATOS DEL CONTRATANTE</t>
  </si>
  <si>
    <t>IT</t>
  </si>
  <si>
    <t>MONTO CONTRATO $</t>
  </si>
  <si>
    <t>CLUSTER CONSULTING</t>
  </si>
  <si>
    <t>CONGENYA - INNOVATION2VALUE</t>
  </si>
  <si>
    <t>UP - E MATRIS - INNOVOGROUP - PRODEM</t>
  </si>
  <si>
    <t>FUERA CAJA - CTA</t>
  </si>
  <si>
    <t>IDOM</t>
  </si>
  <si>
    <t>Por tener de 5 a 8 proyectos = 5 puntos
Por tener de 9 a 12 proyectos = 10 puntos
Por tener de 13 a 16 proyectos = 15 puntos
Por tener màs de 16 proyectos = 20 puntos</t>
  </si>
  <si>
    <t>Por acumular un monto de USD. 300, 000 a USD 1, 000, 000 = 5 Puntos
Por acumular un monto de más de USD. 1, 000, 000 a USD 2, 500, 000 = 10 Puntos
Por acumular un monto de más de USD. 2, 500, 000 a USD 4, 000, 000 = 15 Puntos
Por acumular un monto de más de USD. 4, 000, 000  = 20 Puntos</t>
  </si>
  <si>
    <t>Descripción de la Experiencia</t>
  </si>
  <si>
    <t>Puntuación por Años de Experiencia Acumulados</t>
  </si>
  <si>
    <t>Puntaje ponderado</t>
  </si>
  <si>
    <t>Puntuación por Monto Facturado</t>
  </si>
  <si>
    <t>Puntuación por N° de Proyectos Acumulados</t>
  </si>
  <si>
    <t>FIRMA CONSULTORA</t>
  </si>
  <si>
    <t>PUNTAJE 
OBTENIDO</t>
  </si>
  <si>
    <t>Empresa y/o centro tecnológico y/o de investigación con trayectoria internacional y/o nacional con experiencia como mínimo de 10 proyectos ejecutados en los últimos diez 10 años en investigación y/o desarrollo y/o asistencia tecnológica</t>
  </si>
  <si>
    <t>Experiencia mediante la ejecución de cinco (5) proyectos y/o servicios como mínimo en escalado de procesos de microencapsulación, incluyendo diseño y construcción de equipamiento a escala de laboratorio, planta piloto y estudio de escalado a instalaciones industriales.</t>
  </si>
  <si>
    <t>Experiencia en desarrollo de procesos de microencapsulación como mínimo 5 proyectos ejecutados y finalizados en los últimos 10 años, incluye proyectos y/o servicios en las siguientes tecnologías de microencapsulación: secado por atomización y/o atomización por
polarización y/o encapsulación con fluidos supercríticos coacervación simple y/o coacervación compleja, y/o evaporación de disolvente, extracción de disolvente, incompatibilidad polimérica, y/o gelificación iónica, y/o gelificación térmica y/o atomización
con disolventes orgánicos, y/o polimerización.</t>
  </si>
  <si>
    <t>CONSULTORÍA ESPECIALIZADA PARA LA IMPLEMENTACION DE TECNOLOGIAS DE
MICROENCAPSULACIÓN, TRANSPORTE, ADHERENCIA Y VIABILIDAD DE METABOLITOS ACTIVOS PARA APLICACIONES INDUSTRIALES</t>
  </si>
  <si>
    <t>PUNTAJE TOTAL OBTENIDO
(a+b+c)</t>
  </si>
  <si>
    <t>Por acumular un monto de USD. 500, 000 a USD 2, 500, 000 =  5 Puntos
Por acumular un monto de más de USD. 2, 500, 000 a USD 4, 500, 000 = 10 Puntos
Por acumular un monto de más de USD. 4, 500, 000 a USD 6, 500, 000 = 15 Puntos
Por acumular un monto de más de USD. 6, 500, 000  = 20 Puntos</t>
  </si>
  <si>
    <t xml:space="preserve">Por tener de 10 a 13 proyectos = 5 puntos
Por tener de 14 a 17 proyectos = 10 puntos
Por tener de 18 a 21 proyectos = 15 puntos
Por tener màs de 21 proyectos = 20 puntos
</t>
  </si>
  <si>
    <t># PROYECTOS</t>
  </si>
  <si>
    <t>MONTO DEL CONTRATO     ($$/)</t>
  </si>
  <si>
    <t>TOTAL US $S/</t>
  </si>
  <si>
    <t>Nombre de la entidad contratante
Contacto
Cargo :
e-mail:
 Telf.: 
País :</t>
  </si>
  <si>
    <t>FECHA INICIO DEL CONTRATO
(día/mes/año)</t>
  </si>
  <si>
    <t>FECHA FIN DEL CONTRATO
(día/mes/año)</t>
  </si>
  <si>
    <t>Documento de Sustento - Folio</t>
  </si>
  <si>
    <t xml:space="preserve">DESCRIPCIÓN DEL SERVICIO </t>
  </si>
  <si>
    <t xml:space="preserve">NOMBRE DE FIRMA CONSULTORA O CONSORCIO: </t>
  </si>
  <si>
    <t>La consultora debe contar al menos con 15 servicios, en los últimos ocho (08) años, relacionados al Diseño y/o Implementación y/o desarrollo y/o análisis y/o acompañamiento para la elaboración de un Plan estratégico, Hoja de Ruta, Plan de Mejora, Agenda, entre otros, aplicadas en el ámbito Local/Regional/Territorial. Los tipos de servicio relacionados están en el Anexo 1 de los Términos de Referencia.</t>
  </si>
  <si>
    <t>LLENADO OBLIGATORIO ENVIAR EN FORMATO EXCEL EN ADICIÓN ALO PDF FIRMADO.</t>
  </si>
  <si>
    <t>EVALUACIÓN DE EXPERIENCIA ESPECÍFICA (A)</t>
  </si>
  <si>
    <t>La consultora debe contar al menos con cuatro (04) servicios especializados, en el desarrollo de ecosistemas de innovación y/o emprendimiento, involucrando: 
- Acciones previas de dinamización tales como: mapeo de actores, análisis estratégico, análisis competitivo, prospectiva, planeamiento estratégico, las cuales son necesarias para la elaboración de un Plan de Desarrollo del Ecosistema de Innovación (Hoja de Ruta, Plan de Mejora, Agenda, etc.).
- Acciones de Dinamización tales como: Diseño e implementación de planes de acción para dinamizar ecosistemas de innovación y/o emprendimiento y/o gobernanza de actores del ecosistema de innovación y/o emprendimiento.</t>
  </si>
  <si>
    <t>En los últimos cinco (05) años debe acreditar haber desarrollado al menos tres (03) servicios de consultoría de dinamización de ecosistemas de innovación y/o 
emprendimiento innovador y/o Estrategias para el desarrollo/fomento de CTI6 y/o Modelos de gobernanza/sustentabilidad de la innovación, en por lo menos dos países 
diferentes al Perú, uno de los cuales debe pertenecer a la región.</t>
  </si>
  <si>
    <t>EVALUACIÓN DE EXPERIENCIA ESPECÍFICA (B)</t>
  </si>
  <si>
    <t>Acreditar al menos una (01) experiencia formal en transferencia metodológica y desarrollo de capacidades en temas relacionados con el objeto de la consultoría</t>
  </si>
  <si>
    <t>EVALUACIÓN DE EXPERIENCIA ESPECÍFICA (C)</t>
  </si>
  <si>
    <t>La expresión de interés debe ser remitida en un solo archivo foliado, incluyendo la documentación que sustenta la experiencia declarada</t>
  </si>
  <si>
    <t>La documentación de sustento debe tener las firmas y condiciones que haga posible su validación</t>
  </si>
  <si>
    <t>De optar por presentarse en consorcio la experiencia de cada miembro será sumada, es decir es acumulativa</t>
  </si>
  <si>
    <t>Se recomienda adjuntar toda la documentación complementaria a sus contratos, que aclare perfectamente la compatibilidad como servicio similar</t>
  </si>
  <si>
    <t>De contar con experiencias sin documento de sustento por contar con la clausula de información confidencial, esta no podrá ser validada</t>
  </si>
  <si>
    <t xml:space="preserve">En el presente archivo se debe indicar el folio dondo se encuentra el documento que sustente la experierncia declarada </t>
  </si>
  <si>
    <t>MUCHAS GRACIAS POR SU PARTICIPACIÓN.</t>
  </si>
  <si>
    <t>Contrato de Adjudicación de RNR N° 1053-PROINNOVATE-DER-2023
PROYECTO: “IMPULSANDO EL FORTALECIMIENTO Y DINAMIZACIÓN DEL ECOSISTEMA REGIONAL DE INNOVACIÓN Y EMPRENDIMIENTO - DER EN EL DEPARTAMENTO DE LORETO”
“SERVICIO DE CONSULTORÍA PARA LA ELABORACIÓN DEL PLAN DE DESARROLLO DEL ECOSISTEMA DE 
INNOVACIÓN Y EMPRENDIMIENTO (PDE) DE LA REGIÓN LORETO"
ENTIDAD EJECUTORA: GOBIERNO REGIONAL DE LORETO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</si>
</sst>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 #,##0.00_-;_-* &quot;-&quot;??_-;_-@"/>
    <numFmt numFmtId="166" formatCode="0.0"/>
  </numFmts>
  <fonts count="15" x14ac:knownFonts="1">
    <font>
      <sz val="11"/>
      <color rgb="FF000000"/>
      <name val="Calibri"/>
    </font>
    <font>
      <sz val="11"/>
      <name val="Calibri"/>
      <family val="2"/>
    </font>
    <font>
      <b/>
      <sz val="14"/>
      <color rgb="FF000000"/>
      <name val="Calibri"/>
      <family val="2"/>
    </font>
    <font>
      <sz val="12"/>
      <color rgb="FF000000"/>
      <name val="Calibri"/>
      <family val="2"/>
    </font>
    <font>
      <sz val="14"/>
      <color rgb="FF000000"/>
      <name val="Calibri"/>
      <family val="2"/>
    </font>
    <font>
      <b/>
      <sz val="11"/>
      <color rgb="FF000000"/>
      <name val="Calibri"/>
      <family val="2"/>
    </font>
    <font>
      <b/>
      <sz val="16"/>
      <color rgb="FF000000"/>
      <name val="Calibri"/>
      <family val="2"/>
    </font>
    <font>
      <b/>
      <sz val="16"/>
      <name val="Calibri"/>
      <family val="2"/>
    </font>
    <font>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1"/>
      <name val="Calibri"/>
      <family val="2"/>
      <scheme val="minor"/>
    </font>
    <font>
      <sz val="24"/>
      <color rgb="FFFF0000"/>
      <name val="Calibri"/>
      <family val="2"/>
      <scheme val="minor"/>
    </font>
    <font>
      <sz val="11"/>
      <color rgb="FFFF0000"/>
      <name val="Calibri"/>
      <family val="2"/>
    </font>
  </fonts>
  <fills count="10">
    <fill>
      <patternFill patternType="none"/>
    </fill>
    <fill>
      <patternFill patternType="gray125"/>
    </fill>
    <fill>
      <patternFill patternType="solid">
        <fgColor rgb="FFD8D8D8"/>
        <bgColor rgb="FFD8D8D8"/>
      </patternFill>
    </fill>
    <fill>
      <patternFill patternType="solid">
        <fgColor rgb="FFFFFF99"/>
        <bgColor rgb="FFFFFF99"/>
      </patternFill>
    </fill>
    <fill>
      <patternFill patternType="solid">
        <fgColor rgb="FFD9D9D9"/>
        <bgColor rgb="FFD9D9D9"/>
      </patternFill>
    </fill>
    <fill>
      <patternFill patternType="solid">
        <fgColor rgb="FFBDD6EE"/>
        <bgColor rgb="FFBDD6EE"/>
      </patternFill>
    </fill>
    <fill>
      <patternFill patternType="solid">
        <fgColor rgb="FFFF9999"/>
        <bgColor rgb="FFFF9999"/>
      </patternFill>
    </fill>
    <fill>
      <patternFill patternType="solid">
        <fgColor rgb="FFFFFF00"/>
        <bgColor rgb="FFFFFF00"/>
      </patternFill>
    </fill>
    <fill>
      <patternFill patternType="solid">
        <fgColor rgb="FFD0CECE"/>
        <bgColor rgb="FFD0CECE"/>
      </patternFill>
    </fill>
    <fill>
      <patternFill patternType="solid">
        <fgColor rgb="FFFFFF0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3"/>
    <xf numFmtId="0" fontId="9" fillId="0" borderId="3"/>
  </cellStyleXfs>
  <cellXfs count="75">
    <xf numFmtId="0" fontId="0" fillId="0" borderId="0" xfId="0"/>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5" fillId="0" borderId="0" xfId="0" applyFont="1"/>
    <xf numFmtId="0" fontId="5" fillId="0" borderId="1" xfId="0" applyFont="1" applyBorder="1" applyAlignment="1">
      <alignment horizontal="center" vertical="center"/>
    </xf>
    <xf numFmtId="0" fontId="4" fillId="4" borderId="12" xfId="0" applyFont="1" applyFill="1" applyBorder="1" applyAlignment="1">
      <alignment vertical="center" wrapText="1"/>
    </xf>
    <xf numFmtId="165" fontId="3" fillId="3" borderId="1" xfId="0" applyNumberFormat="1" applyFont="1" applyFill="1" applyBorder="1" applyAlignment="1">
      <alignment horizontal="center" vertical="center" wrapText="1"/>
    </xf>
    <xf numFmtId="0" fontId="0" fillId="0" borderId="1" xfId="0" applyBorder="1" applyAlignment="1">
      <alignment horizontal="center"/>
    </xf>
    <xf numFmtId="0" fontId="5" fillId="0" borderId="1" xfId="0" applyFont="1" applyBorder="1" applyAlignment="1">
      <alignment horizontal="center"/>
    </xf>
    <xf numFmtId="0" fontId="4" fillId="0" borderId="0" xfId="0" applyFont="1" applyAlignment="1">
      <alignment horizontal="center" wrapText="1"/>
    </xf>
    <xf numFmtId="0" fontId="2" fillId="0" borderId="0" xfId="0" applyFont="1" applyAlignment="1">
      <alignment horizontal="center" vertical="center" wrapText="1"/>
    </xf>
    <xf numFmtId="0" fontId="3" fillId="0" borderId="1" xfId="0" applyFont="1" applyBorder="1" applyAlignment="1">
      <alignment horizontal="center"/>
    </xf>
    <xf numFmtId="0" fontId="3" fillId="8" borderId="1" xfId="0" applyFont="1" applyFill="1" applyBorder="1" applyAlignment="1">
      <alignment horizontal="center" vertical="center" wrapText="1"/>
    </xf>
    <xf numFmtId="166" fontId="3" fillId="8" borderId="1" xfId="0" applyNumberFormat="1" applyFont="1" applyFill="1" applyBorder="1" applyAlignment="1">
      <alignment horizontal="center" vertical="center" wrapText="1"/>
    </xf>
    <xf numFmtId="166" fontId="5" fillId="7" borderId="1" xfId="0" applyNumberFormat="1" applyFont="1" applyFill="1" applyBorder="1" applyAlignment="1">
      <alignment horizontal="center"/>
    </xf>
    <xf numFmtId="0" fontId="4" fillId="4" borderId="1" xfId="0" applyFont="1" applyFill="1" applyBorder="1" applyAlignment="1">
      <alignment vertical="center" wrapText="1"/>
    </xf>
    <xf numFmtId="166" fontId="5" fillId="0" borderId="1" xfId="0" applyNumberFormat="1" applyFont="1" applyBorder="1" applyAlignment="1">
      <alignment horizontal="center"/>
    </xf>
    <xf numFmtId="0" fontId="5" fillId="0" borderId="4" xfId="0" applyFont="1" applyBorder="1" applyAlignment="1">
      <alignment horizontal="center" vertical="center" wrapText="1"/>
    </xf>
    <xf numFmtId="0" fontId="5" fillId="0" borderId="4" xfId="0" applyFont="1" applyBorder="1"/>
    <xf numFmtId="0" fontId="2"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6" borderId="12" xfId="0" applyFont="1" applyFill="1" applyBorder="1" applyAlignment="1">
      <alignment horizontal="center" vertical="center" wrapText="1"/>
    </xf>
    <xf numFmtId="166" fontId="3" fillId="6" borderId="12" xfId="0" applyNumberFormat="1" applyFont="1" applyFill="1" applyBorder="1" applyAlignment="1">
      <alignment horizontal="center" vertical="center" wrapText="1"/>
    </xf>
    <xf numFmtId="2" fontId="3" fillId="6" borderId="12" xfId="0" applyNumberFormat="1" applyFont="1" applyFill="1" applyBorder="1" applyAlignment="1">
      <alignment horizontal="center" vertical="center" wrapText="1"/>
    </xf>
    <xf numFmtId="0" fontId="11"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center" wrapText="1"/>
    </xf>
    <xf numFmtId="4" fontId="11" fillId="0" borderId="4" xfId="0" applyNumberFormat="1" applyFont="1" applyBorder="1" applyAlignment="1">
      <alignment vertical="center" wrapText="1"/>
    </xf>
    <xf numFmtId="14" fontId="11" fillId="0" borderId="4" xfId="0" applyNumberFormat="1" applyFont="1" applyBorder="1" applyAlignment="1">
      <alignment horizontal="center" vertical="center" wrapText="1"/>
    </xf>
    <xf numFmtId="4" fontId="11" fillId="0" borderId="1" xfId="0" applyNumberFormat="1" applyFont="1" applyBorder="1" applyAlignment="1">
      <alignment vertical="center" wrapText="1"/>
    </xf>
    <xf numFmtId="14" fontId="11" fillId="0" borderId="1" xfId="0" applyNumberFormat="1" applyFont="1" applyBorder="1" applyAlignment="1">
      <alignment horizontal="center" vertical="center" wrapText="1"/>
    </xf>
    <xf numFmtId="0" fontId="11" fillId="0" borderId="3" xfId="0" applyFont="1" applyBorder="1"/>
    <xf numFmtId="4" fontId="10" fillId="0" borderId="1" xfId="0" applyNumberFormat="1" applyFont="1" applyBorder="1" applyAlignment="1">
      <alignment vertical="center" wrapText="1"/>
    </xf>
    <xf numFmtId="164" fontId="10" fillId="0" borderId="4" xfId="0" applyNumberFormat="1"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4" xfId="0" applyFont="1" applyBorder="1" applyAlignment="1">
      <alignment horizontal="left" vertical="top"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0" fillId="2" borderId="17" xfId="0" applyFont="1" applyFill="1" applyBorder="1" applyAlignment="1">
      <alignment horizontal="center" vertical="center" wrapText="1"/>
    </xf>
    <xf numFmtId="14" fontId="11" fillId="0" borderId="17" xfId="0" applyNumberFormat="1" applyFont="1" applyBorder="1" applyAlignment="1">
      <alignment horizontal="left" vertical="center" wrapText="1"/>
    </xf>
    <xf numFmtId="0" fontId="11" fillId="0" borderId="17" xfId="0" applyFont="1" applyBorder="1" applyAlignment="1">
      <alignment horizontal="left" vertical="center" wrapText="1"/>
    </xf>
    <xf numFmtId="0" fontId="14" fillId="0" borderId="0" xfId="0" applyFont="1"/>
    <xf numFmtId="0" fontId="1" fillId="0" borderId="0" xfId="0" applyFont="1"/>
    <xf numFmtId="0" fontId="13" fillId="9" borderId="3" xfId="0" applyFont="1" applyFill="1" applyBorder="1" applyAlignment="1">
      <alignment horizontal="left" vertical="center" wrapText="1"/>
    </xf>
    <xf numFmtId="0" fontId="10" fillId="0" borderId="17" xfId="0" applyFont="1" applyBorder="1" applyAlignment="1">
      <alignment horizontal="center" wrapText="1"/>
    </xf>
    <xf numFmtId="0" fontId="11" fillId="0" borderId="17" xfId="0" applyFont="1" applyBorder="1" applyAlignment="1">
      <alignment horizontal="center"/>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12" xfId="0" applyFont="1" applyBorder="1" applyAlignment="1">
      <alignment horizontal="left" vertical="center" wrapText="1"/>
    </xf>
    <xf numFmtId="0" fontId="12" fillId="0" borderId="13" xfId="0" applyFont="1" applyBorder="1" applyAlignment="1">
      <alignment horizontal="left"/>
    </xf>
    <xf numFmtId="0" fontId="12" fillId="0" borderId="5" xfId="0" applyFont="1" applyBorder="1" applyAlignment="1">
      <alignment horizontal="left"/>
    </xf>
    <xf numFmtId="0" fontId="10" fillId="2" borderId="17" xfId="0" applyFont="1" applyFill="1" applyBorder="1" applyAlignment="1">
      <alignment horizontal="center" vertical="center" wrapText="1"/>
    </xf>
    <xf numFmtId="0" fontId="10" fillId="0" borderId="17" xfId="0" applyFont="1" applyBorder="1" applyAlignment="1">
      <alignment horizontal="left" vertical="center" wrapText="1"/>
    </xf>
    <xf numFmtId="0" fontId="10" fillId="0" borderId="12" xfId="0" applyFont="1" applyBorder="1" applyAlignment="1">
      <alignment horizontal="center" vertical="center" wrapText="1"/>
    </xf>
    <xf numFmtId="0" fontId="12" fillId="0" borderId="13" xfId="0" applyFont="1" applyBorder="1"/>
    <xf numFmtId="0" fontId="12" fillId="0" borderId="5" xfId="0" applyFont="1" applyBorder="1"/>
    <xf numFmtId="0" fontId="4" fillId="5" borderId="7" xfId="0" applyFont="1" applyFill="1" applyBorder="1" applyAlignment="1">
      <alignment horizontal="center" vertical="center" wrapText="1"/>
    </xf>
    <xf numFmtId="0" fontId="1" fillId="0" borderId="11" xfId="0" applyFont="1" applyBorder="1"/>
    <xf numFmtId="0" fontId="1" fillId="0" borderId="2" xfId="0" applyFont="1" applyBorder="1"/>
    <xf numFmtId="9" fontId="4" fillId="5" borderId="9" xfId="0" applyNumberFormat="1" applyFont="1" applyFill="1" applyBorder="1" applyAlignment="1">
      <alignment horizontal="center" vertical="center" wrapText="1"/>
    </xf>
    <xf numFmtId="0" fontId="1" fillId="0" borderId="10" xfId="0" applyFont="1" applyBorder="1"/>
    <xf numFmtId="0" fontId="1" fillId="0" borderId="4" xfId="0" applyFont="1" applyBorder="1"/>
    <xf numFmtId="9" fontId="2" fillId="7" borderId="9" xfId="0" applyNumberFormat="1" applyFont="1" applyFill="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xf numFmtId="0" fontId="7" fillId="0" borderId="16" xfId="0" applyFont="1" applyBorder="1"/>
    <xf numFmtId="0" fontId="4" fillId="5" borderId="8" xfId="0" applyFont="1" applyFill="1" applyBorder="1" applyAlignment="1">
      <alignment horizontal="center" vertical="center" wrapText="1"/>
    </xf>
    <xf numFmtId="0" fontId="1" fillId="0" borderId="3" xfId="0" applyFont="1" applyBorder="1"/>
    <xf numFmtId="0" fontId="1" fillId="0" borderId="6" xfId="0" applyFont="1" applyBorder="1"/>
    <xf numFmtId="9" fontId="4" fillId="5" borderId="10" xfId="0" applyNumberFormat="1" applyFont="1" applyFill="1" applyBorder="1" applyAlignment="1">
      <alignment horizontal="center" vertical="center" wrapText="1"/>
    </xf>
    <xf numFmtId="9" fontId="4" fillId="5" borderId="4" xfId="0" applyNumberFormat="1" applyFont="1" applyFill="1" applyBorder="1" applyAlignment="1">
      <alignment horizontal="center" vertical="center" wrapText="1"/>
    </xf>
    <xf numFmtId="0" fontId="4" fillId="5" borderId="9" xfId="0" applyFont="1" applyFill="1" applyBorder="1" applyAlignment="1">
      <alignment horizontal="center" vertical="center" wrapText="1"/>
    </xf>
  </cellXfs>
  <cellStyles count="3">
    <cellStyle name="Normal" xfId="0" builtinId="0"/>
    <cellStyle name="Normal 2" xfId="1" xr:uid="{00000000-0005-0000-0000-000002000000}"/>
    <cellStyle name="Normal 2 2" xfId="2" xr:uid="{00000000-0005-0000-0000-000003000000}"/>
  </cellStyles>
  <dxfs count="0"/>
  <tableStyles count="0" defaultTableStyle="TableStyleMedium2" defaultPivotStyle="PivotStyleLight16"/>
  <colors>
    <mruColors>
      <color rgb="FF5FAA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1066800</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C4B2FFE8-4BA9-4231-808C-08C2E1EB1B8A}"/>
            </a:ext>
          </a:extLst>
        </xdr:cNvPr>
        <xdr:cNvPicPr preferRelativeResize="0"/>
      </xdr:nvPicPr>
      <xdr:blipFill>
        <a:blip xmlns:r="http://schemas.openxmlformats.org/officeDocument/2006/relationships" r:embed="rId1" cstate="print"/>
        <a:stretch>
          <a:fillRect/>
        </a:stretch>
      </xdr:blipFill>
      <xdr:spPr>
        <a:xfrm>
          <a:off x="11125200" y="190500"/>
          <a:ext cx="1676400" cy="504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1076325</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57B33A38-F4C4-439F-AADE-01A7E64772CB}"/>
            </a:ext>
          </a:extLst>
        </xdr:cNvPr>
        <xdr:cNvPicPr preferRelativeResize="0"/>
      </xdr:nvPicPr>
      <xdr:blipFill>
        <a:blip xmlns:r="http://schemas.openxmlformats.org/officeDocument/2006/relationships" r:embed="rId1" cstate="print"/>
        <a:stretch>
          <a:fillRect/>
        </a:stretch>
      </xdr:blipFill>
      <xdr:spPr>
        <a:xfrm>
          <a:off x="11134725" y="190500"/>
          <a:ext cx="1676400" cy="504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1181100</xdr:colOff>
      <xdr:row>1</xdr:row>
      <xdr:rowOff>19050</xdr:rowOff>
    </xdr:from>
    <xdr:ext cx="1676400" cy="504825"/>
    <xdr:pic>
      <xdr:nvPicPr>
        <xdr:cNvPr id="2" name="image2.png" descr="Sistema en Línea - Innóvate Perú | Términos de servicio">
          <a:extLst>
            <a:ext uri="{FF2B5EF4-FFF2-40B4-BE49-F238E27FC236}">
              <a16:creationId xmlns:a16="http://schemas.microsoft.com/office/drawing/2014/main" id="{561ABB6D-7DB6-47CB-B625-ED411CB48D81}"/>
            </a:ext>
          </a:extLst>
        </xdr:cNvPr>
        <xdr:cNvPicPr preferRelativeResize="0"/>
      </xdr:nvPicPr>
      <xdr:blipFill>
        <a:blip xmlns:r="http://schemas.openxmlformats.org/officeDocument/2006/relationships" r:embed="rId1" cstate="print"/>
        <a:stretch>
          <a:fillRect/>
        </a:stretch>
      </xdr:blipFill>
      <xdr:spPr>
        <a:xfrm>
          <a:off x="11239500" y="209550"/>
          <a:ext cx="16764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1228725</xdr:colOff>
      <xdr:row>0</xdr:row>
      <xdr:rowOff>152400</xdr:rowOff>
    </xdr:from>
    <xdr:ext cx="1676400" cy="504825"/>
    <xdr:pic>
      <xdr:nvPicPr>
        <xdr:cNvPr id="2" name="image2.png" descr="Sistema en Línea - Innóvate Perú | Términos de servicio">
          <a:extLst>
            <a:ext uri="{FF2B5EF4-FFF2-40B4-BE49-F238E27FC236}">
              <a16:creationId xmlns:a16="http://schemas.microsoft.com/office/drawing/2014/main" id="{2A12F4FA-DDFD-4046-B0AA-C55768F8FD97}"/>
            </a:ext>
          </a:extLst>
        </xdr:cNvPr>
        <xdr:cNvPicPr preferRelativeResize="0"/>
      </xdr:nvPicPr>
      <xdr:blipFill>
        <a:blip xmlns:r="http://schemas.openxmlformats.org/officeDocument/2006/relationships" r:embed="rId1" cstate="print"/>
        <a:stretch>
          <a:fillRect/>
        </a:stretch>
      </xdr:blipFill>
      <xdr:spPr>
        <a:xfrm>
          <a:off x="11287125" y="152400"/>
          <a:ext cx="1676400" cy="5048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02DC-CFED-4502-8DFB-C367395E1FE6}">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
        <v>50</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47.25" customHeight="1" x14ac:dyDescent="0.25">
      <c r="A4" s="47"/>
      <c r="B4" s="47"/>
      <c r="C4" s="47"/>
      <c r="D4" s="47"/>
      <c r="E4" s="48"/>
      <c r="F4" s="48"/>
      <c r="G4" s="48"/>
    </row>
    <row r="6" spans="1:9" ht="23.25" customHeight="1" x14ac:dyDescent="0.25">
      <c r="A6" s="54" t="s">
        <v>1</v>
      </c>
      <c r="B6" s="54"/>
      <c r="C6" s="54"/>
      <c r="D6" s="54"/>
      <c r="E6" s="54"/>
      <c r="F6" s="54"/>
      <c r="G6" s="54"/>
    </row>
    <row r="7" spans="1:9" ht="48.75" customHeight="1" x14ac:dyDescent="0.25">
      <c r="A7" s="49" t="s">
        <v>34</v>
      </c>
      <c r="B7" s="50"/>
      <c r="C7" s="55" t="s">
        <v>35</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1" t="s">
        <v>28</v>
      </c>
      <c r="B13" s="52"/>
      <c r="C13" s="53"/>
      <c r="D13" s="34"/>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7:B7"/>
    <mergeCell ref="A13:C13"/>
    <mergeCell ref="A6:G6"/>
    <mergeCell ref="C7:G7"/>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3D3E-95DD-4D0C-8E1C-63E2238F8DEA}">
  <sheetPr>
    <tabColor rgb="FF5FAAC1"/>
  </sheetPr>
  <dimension ref="A1:I15"/>
  <sheetViews>
    <sheetView zoomScaleNormal="100" workbookViewId="0">
      <selection sqref="A1:D4"/>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tr">
        <f>'EXPERIENCIA GRAL'!A1:D4</f>
        <v>Contrato de Adjudicación de RNR N° 1053-PROINNOVATE-DER-2023
PROYECTO: “IMPULSANDO EL FORTALECIMIENTO Y DINAMIZACIÓN DEL ECOSISTEMA REGIONAL DE INNOVACIÓN Y EMPRENDIMIENTO - DER EN EL DEPARTAMENTO DE LORETO”
“SERVICIO DE CONSULTORÍA PARA LA ELABORACIÓN DEL PLAN DE DESARROLLO DEL ECOSISTEMA DE 
INNOVACIÓN Y EMPRENDIMIENTO (PDE) DE LA REGIÓN LORETO"
ENTIDAD EJECUTORA: GOBIERNO REGIONAL DE LORETO</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32.25" customHeight="1" x14ac:dyDescent="0.25">
      <c r="A4" s="47"/>
      <c r="B4" s="47"/>
      <c r="C4" s="47"/>
      <c r="D4" s="47"/>
      <c r="E4" s="48"/>
      <c r="F4" s="48"/>
      <c r="G4" s="48"/>
    </row>
    <row r="6" spans="1:9" ht="23.25" customHeight="1" x14ac:dyDescent="0.25">
      <c r="A6" s="54" t="s">
        <v>37</v>
      </c>
      <c r="B6" s="54"/>
      <c r="C6" s="54"/>
      <c r="D6" s="54"/>
      <c r="E6" s="54"/>
      <c r="F6" s="54"/>
      <c r="G6" s="54"/>
    </row>
    <row r="7" spans="1:9" ht="75" customHeight="1" x14ac:dyDescent="0.25">
      <c r="A7" s="49" t="s">
        <v>34</v>
      </c>
      <c r="B7" s="50"/>
      <c r="C7" s="55" t="s">
        <v>38</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EE7-B768-406E-9005-20D708F788B0}">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tr">
        <f>'EXPERIENCIA GRAL'!A1:D4</f>
        <v>Contrato de Adjudicación de RNR N° 1053-PROINNOVATE-DER-2023
PROYECTO: “IMPULSANDO EL FORTALECIMIENTO Y DINAMIZACIÓN DEL ECOSISTEMA REGIONAL DE INNOVACIÓN Y EMPRENDIMIENTO - DER EN EL DEPARTAMENTO DE LORETO”
“SERVICIO DE CONSULTORÍA PARA LA ELABORACIÓN DEL PLAN DE DESARROLLO DEL ECOSISTEMA DE 
INNOVACIÓN Y EMPRENDIMIENTO (PDE) DE LA REGIÓN LORETO"
ENTIDAD EJECUTORA: GOBIERNO REGIONAL DE LORETO</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32.25" customHeight="1" x14ac:dyDescent="0.25">
      <c r="A4" s="47"/>
      <c r="B4" s="47"/>
      <c r="C4" s="47"/>
      <c r="D4" s="47"/>
      <c r="E4" s="48"/>
      <c r="F4" s="48"/>
      <c r="G4" s="48"/>
    </row>
    <row r="6" spans="1:9" ht="23.25" customHeight="1" x14ac:dyDescent="0.25">
      <c r="A6" s="54" t="s">
        <v>40</v>
      </c>
      <c r="B6" s="54"/>
      <c r="C6" s="54"/>
      <c r="D6" s="54"/>
      <c r="E6" s="54"/>
      <c r="F6" s="54"/>
      <c r="G6" s="54"/>
    </row>
    <row r="7" spans="1:9" ht="58.5" customHeight="1" x14ac:dyDescent="0.25">
      <c r="A7" s="49" t="s">
        <v>34</v>
      </c>
      <c r="B7" s="50"/>
      <c r="C7" s="55" t="s">
        <v>39</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7873-3AB7-4263-83BA-3182C59EFCA2}">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tr">
        <f>'EXPERIENCIA GRAL'!A1:D4</f>
        <v>Contrato de Adjudicación de RNR N° 1053-PROINNOVATE-DER-2023
PROYECTO: “IMPULSANDO EL FORTALECIMIENTO Y DINAMIZACIÓN DEL ECOSISTEMA REGIONAL DE INNOVACIÓN Y EMPRENDIMIENTO - DER EN EL DEPARTAMENTO DE LORETO”
“SERVICIO DE CONSULTORÍA PARA LA ELABORACIÓN DEL PLAN DE DESARROLLO DEL ECOSISTEMA DE 
INNOVACIÓN Y EMPRENDIMIENTO (PDE) DE LA REGIÓN LORETO"
ENTIDAD EJECUTORA: GOBIERNO REGIONAL DE LORETO</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32.25" customHeight="1" x14ac:dyDescent="0.25">
      <c r="A4" s="47"/>
      <c r="B4" s="47"/>
      <c r="C4" s="47"/>
      <c r="D4" s="47"/>
      <c r="E4" s="48"/>
      <c r="F4" s="48"/>
      <c r="G4" s="48"/>
    </row>
    <row r="6" spans="1:9" ht="23.25" customHeight="1" x14ac:dyDescent="0.25">
      <c r="A6" s="54" t="s">
        <v>42</v>
      </c>
      <c r="B6" s="54"/>
      <c r="C6" s="54"/>
      <c r="D6" s="54"/>
      <c r="E6" s="54"/>
      <c r="F6" s="54"/>
      <c r="G6" s="54"/>
    </row>
    <row r="7" spans="1:9" ht="49.5" customHeight="1" x14ac:dyDescent="0.25">
      <c r="A7" s="49" t="s">
        <v>34</v>
      </c>
      <c r="B7" s="50"/>
      <c r="C7" s="55" t="s">
        <v>41</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CF791-C855-4F8F-B364-223CC01445E3}">
  <sheetPr>
    <tabColor theme="7" tint="0.59999389629810485"/>
  </sheetPr>
  <dimension ref="A2:B9"/>
  <sheetViews>
    <sheetView tabSelected="1" workbookViewId="0">
      <selection activeCell="B14" sqref="B14"/>
    </sheetView>
  </sheetViews>
  <sheetFormatPr baseColWidth="10" defaultRowHeight="15" x14ac:dyDescent="0.25"/>
  <cols>
    <col min="1" max="1" width="4.28515625" customWidth="1"/>
    <col min="2" max="2" width="130" customWidth="1"/>
  </cols>
  <sheetData>
    <row r="2" spans="1:2" x14ac:dyDescent="0.25">
      <c r="A2" s="5">
        <v>1</v>
      </c>
      <c r="B2" s="44" t="s">
        <v>43</v>
      </c>
    </row>
    <row r="3" spans="1:2" x14ac:dyDescent="0.25">
      <c r="A3" s="5">
        <v>2</v>
      </c>
      <c r="B3" s="44" t="s">
        <v>48</v>
      </c>
    </row>
    <row r="4" spans="1:2" x14ac:dyDescent="0.25">
      <c r="A4" s="5">
        <v>3</v>
      </c>
      <c r="B4" s="44" t="s">
        <v>44</v>
      </c>
    </row>
    <row r="5" spans="1:2" x14ac:dyDescent="0.25">
      <c r="A5" s="5">
        <v>4</v>
      </c>
      <c r="B5" s="44" t="s">
        <v>45</v>
      </c>
    </row>
    <row r="6" spans="1:2" x14ac:dyDescent="0.25">
      <c r="A6" s="5">
        <v>5</v>
      </c>
      <c r="B6" s="44" t="s">
        <v>46</v>
      </c>
    </row>
    <row r="7" spans="1:2" x14ac:dyDescent="0.25">
      <c r="A7" s="5">
        <v>6</v>
      </c>
      <c r="B7" s="44" t="s">
        <v>47</v>
      </c>
    </row>
    <row r="9" spans="1:2" x14ac:dyDescent="0.25">
      <c r="B9" s="45" t="s">
        <v>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7"/>
  <sheetViews>
    <sheetView topLeftCell="E13" zoomScale="66" zoomScaleNormal="66" workbookViewId="0">
      <selection activeCell="E39" sqref="E39"/>
    </sheetView>
  </sheetViews>
  <sheetFormatPr baseColWidth="10" defaultColWidth="14.42578125" defaultRowHeight="15" customHeight="1" x14ac:dyDescent="0.25"/>
  <cols>
    <col min="1" max="2" width="10.7109375" hidden="1" customWidth="1"/>
    <col min="3" max="3" width="4.28515625" customWidth="1"/>
    <col min="4" max="4" width="17.7109375" customWidth="1"/>
    <col min="5" max="5" width="55.7109375" customWidth="1"/>
    <col min="6" max="6" width="63" customWidth="1"/>
    <col min="7" max="7" width="66.140625" customWidth="1"/>
    <col min="8" max="8" width="17.85546875" customWidth="1"/>
    <col min="9" max="9" width="11.28515625" customWidth="1"/>
    <col min="10" max="10" width="57.7109375" customWidth="1"/>
    <col min="11" max="11" width="52.7109375" customWidth="1"/>
    <col min="12" max="12" width="20.7109375" customWidth="1"/>
    <col min="13" max="13" width="9.85546875" customWidth="1"/>
    <col min="14" max="14" width="60.5703125" customWidth="1"/>
    <col min="15" max="15" width="52" customWidth="1"/>
    <col min="16" max="16" width="18.28515625" customWidth="1"/>
    <col min="17" max="17" width="10.7109375" customWidth="1"/>
    <col min="18" max="18" width="22.140625" customWidth="1"/>
    <col min="19" max="19" width="18.85546875" customWidth="1"/>
    <col min="20" max="20" width="58" customWidth="1"/>
    <col min="21" max="21" width="17.42578125" customWidth="1"/>
    <col min="22" max="22" width="26.85546875" customWidth="1"/>
    <col min="23" max="23" width="11.42578125" customWidth="1"/>
    <col min="24" max="24" width="10.7109375" customWidth="1"/>
    <col min="25" max="25" width="20.85546875" customWidth="1"/>
    <col min="26" max="26" width="15.7109375" customWidth="1"/>
    <col min="27" max="27" width="50" customWidth="1"/>
  </cols>
  <sheetData>
    <row r="1" spans="1:26" x14ac:dyDescent="0.25">
      <c r="C1" s="4"/>
      <c r="D1" s="4"/>
      <c r="Z1" s="4"/>
    </row>
    <row r="2" spans="1:26" x14ac:dyDescent="0.25">
      <c r="C2" s="4"/>
      <c r="D2" s="4"/>
      <c r="Z2" s="4"/>
    </row>
    <row r="3" spans="1:26" ht="38.25" customHeight="1" x14ac:dyDescent="0.3">
      <c r="A3" s="11"/>
      <c r="B3" s="11"/>
      <c r="C3" s="11"/>
      <c r="D3" s="11"/>
      <c r="E3" s="11"/>
      <c r="F3" s="21" t="s">
        <v>12</v>
      </c>
      <c r="G3" s="3" t="s">
        <v>13</v>
      </c>
      <c r="H3" s="3" t="s">
        <v>14</v>
      </c>
      <c r="I3" s="11"/>
      <c r="J3" s="21" t="s">
        <v>12</v>
      </c>
      <c r="K3" s="3" t="s">
        <v>13</v>
      </c>
      <c r="L3" s="3" t="s">
        <v>14</v>
      </c>
      <c r="M3" s="11"/>
      <c r="N3" s="21" t="s">
        <v>12</v>
      </c>
      <c r="O3" s="3" t="s">
        <v>16</v>
      </c>
      <c r="P3" s="3" t="s">
        <v>14</v>
      </c>
      <c r="Q3" s="12"/>
      <c r="R3" s="11"/>
    </row>
    <row r="4" spans="1:26" x14ac:dyDescent="0.25">
      <c r="C4" s="4"/>
      <c r="D4" s="4"/>
      <c r="E4" s="66" t="s">
        <v>22</v>
      </c>
      <c r="F4" s="69" t="s">
        <v>19</v>
      </c>
      <c r="G4" s="74" t="s">
        <v>25</v>
      </c>
      <c r="H4" s="62">
        <v>0.3</v>
      </c>
      <c r="I4" s="4"/>
      <c r="J4" s="59" t="s">
        <v>21</v>
      </c>
      <c r="K4" s="74" t="s">
        <v>10</v>
      </c>
      <c r="L4" s="62">
        <v>0.35</v>
      </c>
      <c r="M4" s="4"/>
      <c r="N4" s="59" t="s">
        <v>20</v>
      </c>
      <c r="O4" s="74" t="s">
        <v>10</v>
      </c>
      <c r="P4" s="62">
        <v>0.35</v>
      </c>
      <c r="R4" s="65" t="s">
        <v>23</v>
      </c>
    </row>
    <row r="5" spans="1:26" x14ac:dyDescent="0.25">
      <c r="C5" s="4"/>
      <c r="D5" s="4"/>
      <c r="E5" s="67"/>
      <c r="F5" s="70"/>
      <c r="G5" s="63"/>
      <c r="H5" s="63"/>
      <c r="I5" s="4"/>
      <c r="J5" s="60"/>
      <c r="K5" s="63"/>
      <c r="L5" s="63"/>
      <c r="M5" s="4"/>
      <c r="N5" s="60"/>
      <c r="O5" s="63"/>
      <c r="P5" s="63"/>
      <c r="R5" s="63"/>
    </row>
    <row r="6" spans="1:26" x14ac:dyDescent="0.25">
      <c r="C6" s="4"/>
      <c r="D6" s="4"/>
      <c r="E6" s="67"/>
      <c r="F6" s="70"/>
      <c r="G6" s="63"/>
      <c r="H6" s="63"/>
      <c r="I6" s="4"/>
      <c r="J6" s="60"/>
      <c r="K6" s="63"/>
      <c r="L6" s="63"/>
      <c r="M6" s="4"/>
      <c r="N6" s="60"/>
      <c r="O6" s="63"/>
      <c r="P6" s="63"/>
      <c r="R6" s="63"/>
    </row>
    <row r="7" spans="1:26" x14ac:dyDescent="0.25">
      <c r="C7" s="4"/>
      <c r="D7" s="4"/>
      <c r="E7" s="67"/>
      <c r="F7" s="70"/>
      <c r="G7" s="63"/>
      <c r="H7" s="63"/>
      <c r="I7" s="4"/>
      <c r="J7" s="60"/>
      <c r="K7" s="63"/>
      <c r="L7" s="63"/>
      <c r="M7" s="4"/>
      <c r="N7" s="60"/>
      <c r="O7" s="63"/>
      <c r="P7" s="63"/>
      <c r="R7" s="63"/>
    </row>
    <row r="8" spans="1:26" ht="226.5" customHeight="1" x14ac:dyDescent="0.25">
      <c r="C8" s="4"/>
      <c r="D8" s="4"/>
      <c r="E8" s="68"/>
      <c r="F8" s="71"/>
      <c r="G8" s="64"/>
      <c r="H8" s="64"/>
      <c r="I8" s="4"/>
      <c r="J8" s="61"/>
      <c r="K8" s="64"/>
      <c r="L8" s="64"/>
      <c r="M8" s="4"/>
      <c r="N8" s="61"/>
      <c r="O8" s="64"/>
      <c r="P8" s="64"/>
      <c r="R8" s="64"/>
    </row>
    <row r="9" spans="1:26" x14ac:dyDescent="0.25">
      <c r="A9" s="5"/>
      <c r="B9" s="5"/>
      <c r="C9" s="10" t="s">
        <v>3</v>
      </c>
      <c r="D9" s="10" t="s">
        <v>0</v>
      </c>
      <c r="E9" s="20" t="s">
        <v>17</v>
      </c>
      <c r="F9" s="22" t="s">
        <v>26</v>
      </c>
      <c r="G9" s="2"/>
      <c r="H9" s="2"/>
      <c r="I9" s="5"/>
      <c r="J9" s="22" t="s">
        <v>26</v>
      </c>
      <c r="K9" s="2"/>
      <c r="L9" s="2"/>
      <c r="M9" s="5"/>
      <c r="N9" s="22" t="s">
        <v>26</v>
      </c>
      <c r="O9" s="2"/>
      <c r="P9" s="2"/>
      <c r="Q9" s="5"/>
      <c r="R9" s="5"/>
    </row>
    <row r="10" spans="1:26" ht="18.75" x14ac:dyDescent="0.25">
      <c r="C10" s="9">
        <v>1</v>
      </c>
      <c r="D10" s="13">
        <v>1</v>
      </c>
      <c r="E10" s="7" t="s">
        <v>5</v>
      </c>
      <c r="F10" s="25">
        <v>10</v>
      </c>
      <c r="G10" s="14" t="e">
        <f>VLOOKUP(F10,#REF!,3,TRUE)</f>
        <v>#REF!</v>
      </c>
      <c r="H10" s="15" t="e">
        <f t="shared" ref="H10:H14" si="0">G10*$H$4</f>
        <v>#REF!</v>
      </c>
      <c r="J10" s="24">
        <v>5</v>
      </c>
      <c r="K10" s="14" t="e">
        <f>VLOOKUP(J10,#REF!,3,TRUE)</f>
        <v>#REF!</v>
      </c>
      <c r="L10" s="15" t="e">
        <f>K10*$L$4</f>
        <v>#REF!</v>
      </c>
      <c r="N10" s="23">
        <v>5</v>
      </c>
      <c r="O10" s="14" t="e">
        <f>VLOOKUP(N10,#REF!,3,TRUE)</f>
        <v>#REF!</v>
      </c>
      <c r="P10" s="15" t="e">
        <f>O10*$P$4</f>
        <v>#REF!</v>
      </c>
      <c r="R10" s="16" t="e">
        <f>P10+L10+H10</f>
        <v>#REF!</v>
      </c>
    </row>
    <row r="11" spans="1:26" ht="22.5" customHeight="1" x14ac:dyDescent="0.25">
      <c r="C11" s="9">
        <v>2</v>
      </c>
      <c r="D11" s="13">
        <v>6</v>
      </c>
      <c r="E11" s="7" t="s">
        <v>6</v>
      </c>
      <c r="F11" s="25">
        <v>15</v>
      </c>
      <c r="G11" s="14" t="e">
        <f>VLOOKUP(F11,#REF!,3,TRUE)</f>
        <v>#REF!</v>
      </c>
      <c r="H11" s="15" t="e">
        <f t="shared" si="0"/>
        <v>#REF!</v>
      </c>
      <c r="J11" s="24">
        <v>12</v>
      </c>
      <c r="K11" s="14" t="e">
        <f>VLOOKUP(J11,#REF!,3,TRUE)</f>
        <v>#REF!</v>
      </c>
      <c r="L11" s="15" t="e">
        <f>K11*$L$4</f>
        <v>#REF!</v>
      </c>
      <c r="N11" s="23">
        <v>12</v>
      </c>
      <c r="O11" s="14" t="e">
        <f>VLOOKUP(N11,#REF!,3,TRUE)</f>
        <v>#REF!</v>
      </c>
      <c r="P11" s="15" t="e">
        <f>O11*$P$4</f>
        <v>#REF!</v>
      </c>
      <c r="R11" s="16" t="e">
        <f t="shared" ref="R11:R14" si="1">P11+L11+H11</f>
        <v>#REF!</v>
      </c>
    </row>
    <row r="12" spans="1:26" ht="20.25" customHeight="1" x14ac:dyDescent="0.25">
      <c r="C12" s="9">
        <v>3</v>
      </c>
      <c r="D12" s="13">
        <v>12</v>
      </c>
      <c r="E12" s="7" t="s">
        <v>7</v>
      </c>
      <c r="F12" s="25">
        <v>12</v>
      </c>
      <c r="G12" s="14" t="e">
        <f>VLOOKUP(F12,#REF!,3,TRUE)</f>
        <v>#REF!</v>
      </c>
      <c r="H12" s="15" t="e">
        <f t="shared" si="0"/>
        <v>#REF!</v>
      </c>
      <c r="J12" s="24">
        <v>7</v>
      </c>
      <c r="K12" s="14" t="e">
        <f>VLOOKUP(J12,#REF!,3,TRUE)</f>
        <v>#REF!</v>
      </c>
      <c r="L12" s="15" t="e">
        <f>K12*$L$4</f>
        <v>#REF!</v>
      </c>
      <c r="N12" s="23">
        <v>7</v>
      </c>
      <c r="O12" s="14" t="e">
        <f>VLOOKUP(N12,#REF!,3,TRUE)</f>
        <v>#REF!</v>
      </c>
      <c r="P12" s="15" t="e">
        <f>O12*$P$4</f>
        <v>#REF!</v>
      </c>
      <c r="R12" s="16" t="e">
        <f t="shared" si="1"/>
        <v>#REF!</v>
      </c>
    </row>
    <row r="13" spans="1:26" ht="18.75" x14ac:dyDescent="0.25">
      <c r="C13" s="9">
        <v>4</v>
      </c>
      <c r="D13" s="13">
        <v>13</v>
      </c>
      <c r="E13" s="7" t="s">
        <v>8</v>
      </c>
      <c r="F13" s="25">
        <v>13</v>
      </c>
      <c r="G13" s="14" t="e">
        <f>VLOOKUP(F13,#REF!,3,TRUE)</f>
        <v>#REF!</v>
      </c>
      <c r="H13" s="15" t="e">
        <f t="shared" si="0"/>
        <v>#REF!</v>
      </c>
      <c r="J13" s="24">
        <v>8</v>
      </c>
      <c r="K13" s="14" t="e">
        <f>VLOOKUP(J13,#REF!,3,TRUE)</f>
        <v>#REF!</v>
      </c>
      <c r="L13" s="15" t="e">
        <f>K13*$L$4</f>
        <v>#REF!</v>
      </c>
      <c r="N13" s="23">
        <v>8</v>
      </c>
      <c r="O13" s="14" t="e">
        <f>VLOOKUP(N13,#REF!,3,TRUE)</f>
        <v>#REF!</v>
      </c>
      <c r="P13" s="15" t="e">
        <f>O13*$P$4</f>
        <v>#REF!</v>
      </c>
      <c r="R13" s="16" t="e">
        <f t="shared" si="1"/>
        <v>#REF!</v>
      </c>
    </row>
    <row r="14" spans="1:26" ht="18.75" x14ac:dyDescent="0.25">
      <c r="C14" s="9">
        <v>5</v>
      </c>
      <c r="D14" s="13">
        <v>16</v>
      </c>
      <c r="E14" s="7" t="s">
        <v>9</v>
      </c>
      <c r="F14" s="25">
        <v>22</v>
      </c>
      <c r="G14" s="14" t="e">
        <f>VLOOKUP(F14,#REF!,3,TRUE)</f>
        <v>#REF!</v>
      </c>
      <c r="H14" s="15" t="e">
        <f t="shared" si="0"/>
        <v>#REF!</v>
      </c>
      <c r="J14" s="24">
        <v>17</v>
      </c>
      <c r="K14" s="14" t="e">
        <f>VLOOKUP(J14,#REF!,3,TRUE)</f>
        <v>#REF!</v>
      </c>
      <c r="L14" s="15" t="e">
        <f>K14*$L$4</f>
        <v>#REF!</v>
      </c>
      <c r="N14" s="23">
        <v>17</v>
      </c>
      <c r="O14" s="14" t="e">
        <f>VLOOKUP(N14,#REF!,3,TRUE)</f>
        <v>#REF!</v>
      </c>
      <c r="P14" s="15" t="e">
        <f>O14*$P$4</f>
        <v>#REF!</v>
      </c>
      <c r="R14" s="16" t="e">
        <f t="shared" si="1"/>
        <v>#REF!</v>
      </c>
    </row>
    <row r="15" spans="1:26" x14ac:dyDescent="0.25">
      <c r="C15" s="4"/>
      <c r="D15" s="4"/>
      <c r="Z15" s="4"/>
    </row>
    <row r="16" spans="1:26" x14ac:dyDescent="0.25">
      <c r="C16" s="4"/>
      <c r="D16" s="4"/>
      <c r="Z16" s="4"/>
    </row>
    <row r="17" spans="1:26" x14ac:dyDescent="0.25">
      <c r="C17" s="4"/>
      <c r="D17" s="4"/>
      <c r="Z17" s="4"/>
    </row>
    <row r="18" spans="1:26" ht="38.25" customHeight="1" x14ac:dyDescent="0.3">
      <c r="A18" s="11"/>
      <c r="B18" s="11"/>
      <c r="C18" s="11"/>
      <c r="D18" s="11"/>
      <c r="E18" s="11"/>
      <c r="F18" s="21" t="s">
        <v>12</v>
      </c>
      <c r="G18" s="3" t="s">
        <v>15</v>
      </c>
      <c r="H18" s="3" t="s">
        <v>14</v>
      </c>
      <c r="I18" s="11"/>
      <c r="J18" s="21" t="s">
        <v>12</v>
      </c>
      <c r="K18" s="3" t="s">
        <v>15</v>
      </c>
      <c r="L18" s="3" t="s">
        <v>14</v>
      </c>
      <c r="M18" s="11"/>
      <c r="N18" s="21" t="s">
        <v>12</v>
      </c>
      <c r="O18" s="3" t="s">
        <v>15</v>
      </c>
      <c r="P18" s="3" t="s">
        <v>14</v>
      </c>
      <c r="Q18" s="12"/>
      <c r="R18" s="11"/>
    </row>
    <row r="19" spans="1:26" ht="15" customHeight="1" x14ac:dyDescent="0.25">
      <c r="C19" s="4"/>
      <c r="D19" s="4"/>
      <c r="E19" s="66" t="s">
        <v>22</v>
      </c>
      <c r="F19" s="69" t="s">
        <v>19</v>
      </c>
      <c r="G19" s="62" t="s">
        <v>24</v>
      </c>
      <c r="H19" s="62">
        <v>0.3</v>
      </c>
      <c r="I19" s="4"/>
      <c r="J19" s="59" t="s">
        <v>21</v>
      </c>
      <c r="K19" s="62" t="s">
        <v>11</v>
      </c>
      <c r="L19" s="62">
        <v>0.35</v>
      </c>
      <c r="M19" s="4"/>
      <c r="N19" s="59" t="s">
        <v>20</v>
      </c>
      <c r="O19" s="62" t="s">
        <v>11</v>
      </c>
      <c r="P19" s="62">
        <v>0.35</v>
      </c>
      <c r="R19" s="65" t="s">
        <v>23</v>
      </c>
    </row>
    <row r="20" spans="1:26" x14ac:dyDescent="0.25">
      <c r="C20" s="4"/>
      <c r="D20" s="4"/>
      <c r="E20" s="67"/>
      <c r="F20" s="70"/>
      <c r="G20" s="72"/>
      <c r="H20" s="63"/>
      <c r="I20" s="4"/>
      <c r="J20" s="60"/>
      <c r="K20" s="63"/>
      <c r="L20" s="63"/>
      <c r="M20" s="4"/>
      <c r="N20" s="60"/>
      <c r="O20" s="63"/>
      <c r="P20" s="63"/>
      <c r="R20" s="63"/>
    </row>
    <row r="21" spans="1:26" x14ac:dyDescent="0.25">
      <c r="C21" s="4"/>
      <c r="D21" s="4"/>
      <c r="E21" s="67"/>
      <c r="F21" s="70"/>
      <c r="G21" s="72"/>
      <c r="H21" s="63"/>
      <c r="I21" s="4"/>
      <c r="J21" s="60"/>
      <c r="K21" s="63"/>
      <c r="L21" s="63"/>
      <c r="M21" s="4"/>
      <c r="N21" s="60"/>
      <c r="O21" s="63"/>
      <c r="P21" s="63"/>
      <c r="R21" s="63"/>
    </row>
    <row r="22" spans="1:26" x14ac:dyDescent="0.25">
      <c r="C22" s="4"/>
      <c r="D22" s="4"/>
      <c r="E22" s="67"/>
      <c r="F22" s="70"/>
      <c r="G22" s="72"/>
      <c r="H22" s="63"/>
      <c r="I22" s="4"/>
      <c r="J22" s="60"/>
      <c r="K22" s="63"/>
      <c r="L22" s="63"/>
      <c r="M22" s="4"/>
      <c r="N22" s="60"/>
      <c r="O22" s="63"/>
      <c r="P22" s="63"/>
      <c r="R22" s="63"/>
    </row>
    <row r="23" spans="1:26" ht="226.5" customHeight="1" x14ac:dyDescent="0.25">
      <c r="C23" s="4"/>
      <c r="D23" s="4"/>
      <c r="E23" s="68"/>
      <c r="F23" s="71"/>
      <c r="G23" s="73"/>
      <c r="H23" s="64"/>
      <c r="I23" s="4"/>
      <c r="J23" s="61"/>
      <c r="K23" s="64"/>
      <c r="L23" s="64"/>
      <c r="M23" s="4"/>
      <c r="N23" s="61"/>
      <c r="O23" s="64"/>
      <c r="P23" s="64"/>
      <c r="R23" s="64"/>
    </row>
    <row r="24" spans="1:26" x14ac:dyDescent="0.25">
      <c r="A24" s="5"/>
      <c r="B24" s="5"/>
      <c r="C24" s="10" t="s">
        <v>3</v>
      </c>
      <c r="D24" s="10" t="s">
        <v>0</v>
      </c>
      <c r="E24" s="20" t="s">
        <v>17</v>
      </c>
      <c r="F24" s="1" t="s">
        <v>4</v>
      </c>
      <c r="G24" s="2"/>
      <c r="H24" s="2"/>
      <c r="I24" s="5"/>
      <c r="J24" s="1" t="s">
        <v>4</v>
      </c>
      <c r="K24" s="2"/>
      <c r="L24" s="2"/>
      <c r="M24" s="5"/>
      <c r="N24" s="19" t="s">
        <v>4</v>
      </c>
      <c r="O24" s="2"/>
      <c r="P24" s="2"/>
      <c r="Q24" s="5"/>
      <c r="R24" s="5"/>
    </row>
    <row r="25" spans="1:26" ht="18.75" x14ac:dyDescent="0.25">
      <c r="C25" s="9">
        <v>1</v>
      </c>
      <c r="D25" s="13">
        <v>1</v>
      </c>
      <c r="E25" s="7" t="s">
        <v>5</v>
      </c>
      <c r="F25" s="8">
        <v>500000</v>
      </c>
      <c r="G25" s="14" t="e">
        <f>VLOOKUP(F25,#REF!,3,TRUE)</f>
        <v>#REF!</v>
      </c>
      <c r="H25" s="15" t="e">
        <f>G25*$H$19</f>
        <v>#REF!</v>
      </c>
      <c r="J25" s="8">
        <v>300001</v>
      </c>
      <c r="K25" s="14" t="e">
        <f>VLOOKUP(J25,#REF!,3,TRUE)</f>
        <v>#REF!</v>
      </c>
      <c r="L25" s="15" t="e">
        <f>K25*$L$19</f>
        <v>#REF!</v>
      </c>
      <c r="N25" s="8">
        <v>300000</v>
      </c>
      <c r="O25" s="14" t="e">
        <f>VLOOKUP(N25,#REF!,3,TRUE)</f>
        <v>#REF!</v>
      </c>
      <c r="P25" s="15" t="e">
        <f>O25*$P$19</f>
        <v>#REF!</v>
      </c>
      <c r="R25" s="16" t="e">
        <f>H25+L25+P25</f>
        <v>#REF!</v>
      </c>
    </row>
    <row r="26" spans="1:26" ht="22.5" customHeight="1" x14ac:dyDescent="0.25">
      <c r="C26" s="9">
        <v>2</v>
      </c>
      <c r="D26" s="13">
        <v>6</v>
      </c>
      <c r="E26" s="7" t="s">
        <v>6</v>
      </c>
      <c r="F26" s="8">
        <v>2500001</v>
      </c>
      <c r="G26" s="14" t="e">
        <f>VLOOKUP(F26,#REF!,3,TRUE)</f>
        <v>#REF!</v>
      </c>
      <c r="H26" s="15" t="e">
        <f t="shared" ref="H26:H29" si="2">G26*$H$19</f>
        <v>#REF!</v>
      </c>
      <c r="J26" s="8">
        <v>1000001</v>
      </c>
      <c r="K26" s="14" t="e">
        <f>VLOOKUP(J26,#REF!,3,TRUE)</f>
        <v>#REF!</v>
      </c>
      <c r="L26" s="15" t="e">
        <f t="shared" ref="L26:L29" si="3">K26*$L$19</f>
        <v>#REF!</v>
      </c>
      <c r="N26" s="8">
        <v>1000001</v>
      </c>
      <c r="O26" s="14" t="e">
        <f>VLOOKUP(N26,#REF!,3,TRUE)</f>
        <v>#REF!</v>
      </c>
      <c r="P26" s="15" t="e">
        <f t="shared" ref="P26:P29" si="4">O26*$P$19</f>
        <v>#REF!</v>
      </c>
      <c r="R26" s="16" t="e">
        <f t="shared" ref="R26:R29" si="5">H26+L26+P26</f>
        <v>#REF!</v>
      </c>
    </row>
    <row r="27" spans="1:26" ht="20.25" customHeight="1" x14ac:dyDescent="0.25">
      <c r="C27" s="9">
        <v>3</v>
      </c>
      <c r="D27" s="13">
        <v>12</v>
      </c>
      <c r="E27" s="7" t="s">
        <v>7</v>
      </c>
      <c r="F27" s="8"/>
      <c r="G27" s="14" t="e">
        <f>VLOOKUP(F27,#REF!,3,TRUE)</f>
        <v>#REF!</v>
      </c>
      <c r="H27" s="15" t="e">
        <f t="shared" si="2"/>
        <v>#REF!</v>
      </c>
      <c r="J27" s="8"/>
      <c r="K27" s="14" t="e">
        <f>VLOOKUP(J27,#REF!,3,TRUE)</f>
        <v>#REF!</v>
      </c>
      <c r="L27" s="15" t="e">
        <f t="shared" si="3"/>
        <v>#REF!</v>
      </c>
      <c r="N27" s="8"/>
      <c r="O27" s="14" t="e">
        <f>VLOOKUP(N27,#REF!,3,TRUE)</f>
        <v>#REF!</v>
      </c>
      <c r="P27" s="15" t="e">
        <f t="shared" si="4"/>
        <v>#REF!</v>
      </c>
      <c r="R27" s="16" t="e">
        <f t="shared" si="5"/>
        <v>#REF!</v>
      </c>
    </row>
    <row r="28" spans="1:26" ht="18.75" x14ac:dyDescent="0.25">
      <c r="C28" s="9">
        <v>4</v>
      </c>
      <c r="D28" s="13">
        <v>13</v>
      </c>
      <c r="E28" s="7" t="s">
        <v>8</v>
      </c>
      <c r="F28" s="8"/>
      <c r="G28" s="14" t="e">
        <f>VLOOKUP(F28,#REF!,3,TRUE)</f>
        <v>#REF!</v>
      </c>
      <c r="H28" s="15" t="e">
        <f t="shared" si="2"/>
        <v>#REF!</v>
      </c>
      <c r="J28" s="8"/>
      <c r="K28" s="14" t="e">
        <f>VLOOKUP(J28,#REF!,3,TRUE)</f>
        <v>#REF!</v>
      </c>
      <c r="L28" s="15" t="e">
        <f t="shared" si="3"/>
        <v>#REF!</v>
      </c>
      <c r="N28" s="8"/>
      <c r="O28" s="14" t="e">
        <f>VLOOKUP(N28,#REF!,3,TRUE)</f>
        <v>#REF!</v>
      </c>
      <c r="P28" s="15" t="e">
        <f t="shared" si="4"/>
        <v>#REF!</v>
      </c>
      <c r="R28" s="16" t="e">
        <f t="shared" si="5"/>
        <v>#REF!</v>
      </c>
    </row>
    <row r="29" spans="1:26" ht="18.75" x14ac:dyDescent="0.25">
      <c r="C29" s="9">
        <v>5</v>
      </c>
      <c r="D29" s="13">
        <v>16</v>
      </c>
      <c r="E29" s="7" t="s">
        <v>9</v>
      </c>
      <c r="F29" s="8">
        <v>50000000000</v>
      </c>
      <c r="G29" s="14" t="e">
        <f>VLOOKUP(F29,#REF!,3,TRUE)</f>
        <v>#REF!</v>
      </c>
      <c r="H29" s="15" t="e">
        <f t="shared" si="2"/>
        <v>#REF!</v>
      </c>
      <c r="J29" s="8">
        <v>500000000000</v>
      </c>
      <c r="K29" s="14" t="e">
        <f>VLOOKUP(J29,#REF!,3,TRUE)</f>
        <v>#REF!</v>
      </c>
      <c r="L29" s="15" t="e">
        <f t="shared" si="3"/>
        <v>#REF!</v>
      </c>
      <c r="N29" s="8">
        <v>500000000000000</v>
      </c>
      <c r="O29" s="14" t="e">
        <f>VLOOKUP(N29,#REF!,3,TRUE)</f>
        <v>#REF!</v>
      </c>
      <c r="P29" s="15" t="e">
        <f t="shared" si="4"/>
        <v>#REF!</v>
      </c>
      <c r="R29" s="16" t="e">
        <f t="shared" si="5"/>
        <v>#REF!</v>
      </c>
    </row>
    <row r="30" spans="1:26" x14ac:dyDescent="0.25">
      <c r="C30" s="4"/>
      <c r="D30" s="4"/>
      <c r="Z30" s="4"/>
    </row>
    <row r="31" spans="1:26" x14ac:dyDescent="0.25">
      <c r="C31" s="4"/>
      <c r="D31" s="4"/>
      <c r="Z31" s="4"/>
    </row>
    <row r="32" spans="1:26" ht="33.75" customHeight="1" x14ac:dyDescent="0.25">
      <c r="C32" s="4"/>
      <c r="D32" s="6" t="s">
        <v>0</v>
      </c>
      <c r="E32" s="6" t="s">
        <v>17</v>
      </c>
      <c r="F32" s="1" t="s">
        <v>18</v>
      </c>
      <c r="Z32" s="4"/>
    </row>
    <row r="33" spans="3:26" ht="15.75" customHeight="1" x14ac:dyDescent="0.25">
      <c r="C33" s="4"/>
      <c r="D33" s="10">
        <v>1</v>
      </c>
      <c r="E33" s="17" t="str">
        <f>E10</f>
        <v>CLUSTER CONSULTING</v>
      </c>
      <c r="F33" s="18" t="e">
        <f>R10*0.6+R25*0.4</f>
        <v>#REF!</v>
      </c>
      <c r="Z33" s="4"/>
    </row>
    <row r="34" spans="3:26" ht="15.75" customHeight="1" x14ac:dyDescent="0.25">
      <c r="C34" s="4"/>
      <c r="D34" s="10">
        <v>2</v>
      </c>
      <c r="E34" s="17" t="str">
        <f t="shared" ref="E34:E37" si="6">E11</f>
        <v>CONGENYA - INNOVATION2VALUE</v>
      </c>
      <c r="F34" s="18" t="e">
        <f t="shared" ref="F34:F37" si="7">R11*0.6+R26*0.4</f>
        <v>#REF!</v>
      </c>
      <c r="Z34" s="4"/>
    </row>
    <row r="35" spans="3:26" ht="15.75" customHeight="1" x14ac:dyDescent="0.25">
      <c r="C35" s="4"/>
      <c r="D35" s="10">
        <v>3</v>
      </c>
      <c r="E35" s="17" t="str">
        <f t="shared" si="6"/>
        <v>UP - E MATRIS - INNOVOGROUP - PRODEM</v>
      </c>
      <c r="F35" s="18" t="e">
        <f t="shared" si="7"/>
        <v>#REF!</v>
      </c>
      <c r="Z35" s="4"/>
    </row>
    <row r="36" spans="3:26" ht="15.75" customHeight="1" x14ac:dyDescent="0.25">
      <c r="C36" s="4"/>
      <c r="D36" s="10">
        <v>4</v>
      </c>
      <c r="E36" s="17" t="str">
        <f t="shared" si="6"/>
        <v>FUERA CAJA - CTA</v>
      </c>
      <c r="F36" s="18" t="e">
        <f t="shared" si="7"/>
        <v>#REF!</v>
      </c>
      <c r="Z36" s="4"/>
    </row>
    <row r="37" spans="3:26" ht="15.75" customHeight="1" x14ac:dyDescent="0.25">
      <c r="C37" s="4"/>
      <c r="D37" s="10">
        <v>5</v>
      </c>
      <c r="E37" s="17" t="str">
        <f t="shared" si="6"/>
        <v>IDOM</v>
      </c>
      <c r="F37" s="18" t="e">
        <f t="shared" si="7"/>
        <v>#REF!</v>
      </c>
      <c r="Z37" s="4"/>
    </row>
    <row r="38" spans="3:26" ht="15.75" customHeight="1" x14ac:dyDescent="0.25">
      <c r="C38" s="4"/>
      <c r="D38" s="4"/>
      <c r="Z38" s="4"/>
    </row>
    <row r="39" spans="3:26" ht="15.75" customHeight="1" x14ac:dyDescent="0.25">
      <c r="C39" s="4"/>
      <c r="D39" s="4"/>
      <c r="Z39" s="4"/>
    </row>
    <row r="40" spans="3:26" ht="15.75" customHeight="1" x14ac:dyDescent="0.25">
      <c r="C40" s="4"/>
      <c r="D40" s="4"/>
      <c r="Z40" s="4"/>
    </row>
    <row r="41" spans="3:26" ht="15.75" customHeight="1" x14ac:dyDescent="0.25">
      <c r="C41" s="4"/>
      <c r="D41" s="4"/>
      <c r="Z41" s="4"/>
    </row>
    <row r="42" spans="3:26" ht="15.75" customHeight="1" x14ac:dyDescent="0.25">
      <c r="C42" s="4"/>
      <c r="D42" s="4"/>
      <c r="Z42" s="4"/>
    </row>
    <row r="43" spans="3:26" ht="15.75" customHeight="1" x14ac:dyDescent="0.25">
      <c r="C43" s="4"/>
      <c r="D43" s="4"/>
      <c r="Z43" s="4"/>
    </row>
    <row r="44" spans="3:26" ht="15.75" customHeight="1" x14ac:dyDescent="0.25">
      <c r="C44" s="4"/>
      <c r="D44" s="4"/>
      <c r="Z44" s="4"/>
    </row>
    <row r="45" spans="3:26" ht="15.75" customHeight="1" x14ac:dyDescent="0.25">
      <c r="C45" s="4"/>
      <c r="D45" s="4"/>
      <c r="Z45" s="4"/>
    </row>
    <row r="46" spans="3:26" ht="15.75" customHeight="1" x14ac:dyDescent="0.25">
      <c r="C46" s="4"/>
      <c r="D46" s="4"/>
      <c r="Z46" s="4"/>
    </row>
    <row r="47" spans="3:26" ht="15.75" customHeight="1" x14ac:dyDescent="0.25">
      <c r="C47" s="4"/>
      <c r="D47" s="4"/>
      <c r="Z47" s="4"/>
    </row>
    <row r="48" spans="3:26" ht="15.75" customHeight="1" x14ac:dyDescent="0.25">
      <c r="C48" s="4"/>
      <c r="D48" s="4"/>
      <c r="Z48" s="4"/>
    </row>
    <row r="49" spans="3:26" ht="15.75" customHeight="1" x14ac:dyDescent="0.25">
      <c r="C49" s="4"/>
      <c r="D49" s="4"/>
      <c r="Z49" s="4"/>
    </row>
    <row r="50" spans="3:26" ht="15.75" customHeight="1" x14ac:dyDescent="0.25">
      <c r="C50" s="4"/>
      <c r="D50" s="4"/>
      <c r="Z50" s="4"/>
    </row>
    <row r="51" spans="3:26" ht="15.75" customHeight="1" x14ac:dyDescent="0.25">
      <c r="C51" s="4"/>
      <c r="D51" s="4"/>
      <c r="Z51" s="4"/>
    </row>
    <row r="52" spans="3:26" ht="15.75" customHeight="1" x14ac:dyDescent="0.25">
      <c r="C52" s="4"/>
      <c r="D52" s="4"/>
      <c r="Z52" s="4"/>
    </row>
    <row r="53" spans="3:26" ht="15.75" customHeight="1" x14ac:dyDescent="0.25">
      <c r="C53" s="4"/>
      <c r="D53" s="4"/>
      <c r="Z53" s="4"/>
    </row>
    <row r="54" spans="3:26" ht="15.75" customHeight="1" x14ac:dyDescent="0.25">
      <c r="C54" s="4"/>
      <c r="D54" s="4"/>
      <c r="Z54" s="4"/>
    </row>
    <row r="55" spans="3:26" ht="15.75" customHeight="1" x14ac:dyDescent="0.25">
      <c r="C55" s="4"/>
      <c r="D55" s="4"/>
      <c r="Z55" s="4"/>
    </row>
    <row r="56" spans="3:26" ht="15.75" customHeight="1" x14ac:dyDescent="0.25">
      <c r="C56" s="4"/>
      <c r="D56" s="4"/>
      <c r="Z56" s="4"/>
    </row>
    <row r="57" spans="3:26" ht="15.75" customHeight="1" x14ac:dyDescent="0.25">
      <c r="C57" s="4"/>
      <c r="D57" s="4"/>
      <c r="Z57" s="4"/>
    </row>
    <row r="58" spans="3:26" ht="15.75" customHeight="1" x14ac:dyDescent="0.25">
      <c r="C58" s="4"/>
      <c r="D58" s="4"/>
      <c r="Z58" s="4"/>
    </row>
    <row r="59" spans="3:26" ht="15.75" customHeight="1" x14ac:dyDescent="0.25">
      <c r="C59" s="4"/>
      <c r="D59" s="4"/>
      <c r="Z59" s="4"/>
    </row>
    <row r="60" spans="3:26" ht="15.75" customHeight="1" x14ac:dyDescent="0.25">
      <c r="C60" s="4"/>
      <c r="D60" s="4"/>
      <c r="Z60" s="4"/>
    </row>
    <row r="61" spans="3:26" ht="15.75" customHeight="1" x14ac:dyDescent="0.25">
      <c r="C61" s="4"/>
      <c r="D61" s="4"/>
      <c r="Z61" s="4"/>
    </row>
    <row r="62" spans="3:26" ht="15.75" customHeight="1" x14ac:dyDescent="0.25">
      <c r="C62" s="4"/>
      <c r="D62" s="4"/>
      <c r="Z62" s="4"/>
    </row>
    <row r="63" spans="3:26" ht="15.75" customHeight="1" x14ac:dyDescent="0.25">
      <c r="C63" s="4"/>
      <c r="D63" s="4"/>
      <c r="Z63" s="4"/>
    </row>
    <row r="64" spans="3:26" ht="15.75" customHeight="1" x14ac:dyDescent="0.25">
      <c r="C64" s="4"/>
      <c r="D64" s="4"/>
      <c r="Z64" s="4"/>
    </row>
    <row r="65" spans="3:26" ht="15.75" customHeight="1" x14ac:dyDescent="0.25">
      <c r="C65" s="4"/>
      <c r="D65" s="4"/>
      <c r="Z65" s="4"/>
    </row>
    <row r="66" spans="3:26" ht="15.75" customHeight="1" x14ac:dyDescent="0.25">
      <c r="C66" s="4"/>
      <c r="D66" s="4"/>
      <c r="Z66" s="4"/>
    </row>
    <row r="67" spans="3:26" ht="15.75" customHeight="1" x14ac:dyDescent="0.25">
      <c r="C67" s="4"/>
      <c r="D67" s="4"/>
      <c r="Z67" s="4"/>
    </row>
    <row r="68" spans="3:26" ht="15.75" customHeight="1" x14ac:dyDescent="0.25">
      <c r="C68" s="4"/>
      <c r="D68" s="4"/>
      <c r="Z68" s="4"/>
    </row>
    <row r="69" spans="3:26" ht="15.75" customHeight="1" x14ac:dyDescent="0.25">
      <c r="C69" s="4"/>
      <c r="D69" s="4"/>
      <c r="Z69" s="4"/>
    </row>
    <row r="70" spans="3:26" ht="15.75" customHeight="1" x14ac:dyDescent="0.25">
      <c r="C70" s="4"/>
      <c r="D70" s="4"/>
      <c r="Z70" s="4"/>
    </row>
    <row r="71" spans="3:26" ht="15.75" customHeight="1" x14ac:dyDescent="0.25">
      <c r="C71" s="4"/>
      <c r="D71" s="4"/>
      <c r="Z71" s="4"/>
    </row>
    <row r="72" spans="3:26" ht="15.75" customHeight="1" x14ac:dyDescent="0.25">
      <c r="C72" s="4"/>
      <c r="D72" s="4"/>
      <c r="Z72" s="4"/>
    </row>
    <row r="73" spans="3:26" ht="15.75" customHeight="1" x14ac:dyDescent="0.25">
      <c r="C73" s="4"/>
      <c r="D73" s="4"/>
      <c r="Z73" s="4"/>
    </row>
    <row r="74" spans="3:26" ht="15.75" customHeight="1" x14ac:dyDescent="0.25">
      <c r="C74" s="4"/>
      <c r="D74" s="4"/>
      <c r="Z74" s="4"/>
    </row>
    <row r="75" spans="3:26" ht="15.75" customHeight="1" x14ac:dyDescent="0.25">
      <c r="C75" s="4"/>
      <c r="D75" s="4"/>
      <c r="Z75" s="4"/>
    </row>
    <row r="76" spans="3:26" ht="15.75" customHeight="1" x14ac:dyDescent="0.25">
      <c r="C76" s="4"/>
      <c r="D76" s="4"/>
      <c r="Z76" s="4"/>
    </row>
    <row r="77" spans="3:26" ht="15.75" customHeight="1" x14ac:dyDescent="0.25">
      <c r="C77" s="4"/>
      <c r="D77" s="4"/>
      <c r="Z77" s="4"/>
    </row>
    <row r="78" spans="3:26" ht="15.75" customHeight="1" x14ac:dyDescent="0.25">
      <c r="C78" s="4"/>
      <c r="D78" s="4"/>
      <c r="Z78" s="4"/>
    </row>
    <row r="79" spans="3:26" ht="15.75" customHeight="1" x14ac:dyDescent="0.25">
      <c r="C79" s="4"/>
      <c r="D79" s="4"/>
      <c r="Z79" s="4"/>
    </row>
    <row r="80" spans="3:26" ht="15.75" customHeight="1" x14ac:dyDescent="0.25">
      <c r="C80" s="4"/>
      <c r="D80" s="4"/>
      <c r="Z80" s="4"/>
    </row>
    <row r="81" spans="3:26" ht="15.75" customHeight="1" x14ac:dyDescent="0.25">
      <c r="C81" s="4"/>
      <c r="D81" s="4"/>
      <c r="Z81" s="4"/>
    </row>
    <row r="82" spans="3:26" ht="15.75" customHeight="1" x14ac:dyDescent="0.25">
      <c r="C82" s="4"/>
      <c r="D82" s="4"/>
      <c r="Z82" s="4"/>
    </row>
    <row r="83" spans="3:26" ht="15.75" customHeight="1" x14ac:dyDescent="0.25">
      <c r="C83" s="4"/>
      <c r="D83" s="4"/>
      <c r="Z83" s="4"/>
    </row>
    <row r="84" spans="3:26" ht="15.75" customHeight="1" x14ac:dyDescent="0.25">
      <c r="C84" s="4"/>
      <c r="D84" s="4"/>
      <c r="Z84" s="4"/>
    </row>
    <row r="85" spans="3:26" ht="15.75" customHeight="1" x14ac:dyDescent="0.25">
      <c r="C85" s="4"/>
      <c r="D85" s="4"/>
      <c r="Z85" s="4"/>
    </row>
    <row r="86" spans="3:26" ht="15.75" customHeight="1" x14ac:dyDescent="0.25">
      <c r="C86" s="4"/>
      <c r="D86" s="4"/>
      <c r="Z86" s="4"/>
    </row>
    <row r="87" spans="3:26" ht="15.75" customHeight="1" x14ac:dyDescent="0.25">
      <c r="C87" s="4"/>
      <c r="D87" s="4"/>
      <c r="Z87" s="4"/>
    </row>
    <row r="88" spans="3:26" ht="15.75" customHeight="1" x14ac:dyDescent="0.25">
      <c r="C88" s="4"/>
      <c r="D88" s="4"/>
      <c r="Z88" s="4"/>
    </row>
    <row r="89" spans="3:26" ht="15.75" customHeight="1" x14ac:dyDescent="0.25">
      <c r="C89" s="4"/>
      <c r="D89" s="4"/>
      <c r="Z89" s="4"/>
    </row>
    <row r="90" spans="3:26" ht="15.75" customHeight="1" x14ac:dyDescent="0.25">
      <c r="C90" s="4"/>
      <c r="D90" s="4"/>
      <c r="Z90" s="4"/>
    </row>
    <row r="91" spans="3:26" ht="15.75" customHeight="1" x14ac:dyDescent="0.25">
      <c r="C91" s="4"/>
      <c r="D91" s="4"/>
      <c r="Z91" s="4"/>
    </row>
    <row r="92" spans="3:26" ht="15.75" customHeight="1" x14ac:dyDescent="0.25">
      <c r="C92" s="4"/>
      <c r="D92" s="4"/>
      <c r="Z92" s="4"/>
    </row>
    <row r="93" spans="3:26" ht="15.75" customHeight="1" x14ac:dyDescent="0.25">
      <c r="C93" s="4"/>
      <c r="D93" s="4"/>
      <c r="Z93" s="4"/>
    </row>
    <row r="94" spans="3:26" ht="15.75" customHeight="1" x14ac:dyDescent="0.25">
      <c r="C94" s="4"/>
      <c r="D94" s="4"/>
      <c r="Z94" s="4"/>
    </row>
    <row r="95" spans="3:26" ht="15.75" customHeight="1" x14ac:dyDescent="0.25">
      <c r="C95" s="4"/>
      <c r="D95" s="4"/>
      <c r="Z95" s="4"/>
    </row>
    <row r="96" spans="3:26" ht="15.75" customHeight="1" x14ac:dyDescent="0.25">
      <c r="C96" s="4"/>
      <c r="D96" s="4"/>
      <c r="Z96" s="4"/>
    </row>
    <row r="97" spans="3:26" ht="15.75" customHeight="1" x14ac:dyDescent="0.25">
      <c r="C97" s="4"/>
      <c r="D97" s="4"/>
      <c r="Z97" s="4"/>
    </row>
    <row r="98" spans="3:26" ht="15.75" customHeight="1" x14ac:dyDescent="0.25">
      <c r="C98" s="4"/>
      <c r="D98" s="4"/>
      <c r="Z98" s="4"/>
    </row>
    <row r="99" spans="3:26" ht="15.75" customHeight="1" x14ac:dyDescent="0.25">
      <c r="C99" s="4"/>
      <c r="D99" s="4"/>
      <c r="Z99" s="4"/>
    </row>
    <row r="100" spans="3:26" ht="15.75" customHeight="1" x14ac:dyDescent="0.25">
      <c r="C100" s="4"/>
      <c r="D100" s="4"/>
      <c r="Z100" s="4"/>
    </row>
    <row r="101" spans="3:26" ht="15.75" customHeight="1" x14ac:dyDescent="0.25">
      <c r="C101" s="4"/>
      <c r="D101" s="4"/>
      <c r="Z101" s="4"/>
    </row>
    <row r="102" spans="3:26" ht="15.75" customHeight="1" x14ac:dyDescent="0.25">
      <c r="C102" s="4"/>
      <c r="D102" s="4"/>
      <c r="Z102" s="4"/>
    </row>
    <row r="103" spans="3:26" ht="15.75" customHeight="1" x14ac:dyDescent="0.25">
      <c r="C103" s="4"/>
      <c r="D103" s="4"/>
      <c r="Z103" s="4"/>
    </row>
    <row r="104" spans="3:26" ht="15.75" customHeight="1" x14ac:dyDescent="0.25">
      <c r="C104" s="4"/>
      <c r="D104" s="4"/>
      <c r="Z104" s="4"/>
    </row>
    <row r="105" spans="3:26" ht="15.75" customHeight="1" x14ac:dyDescent="0.25">
      <c r="C105" s="4"/>
      <c r="D105" s="4"/>
      <c r="Z105" s="4"/>
    </row>
    <row r="106" spans="3:26" ht="15.75" customHeight="1" x14ac:dyDescent="0.25">
      <c r="C106" s="4"/>
      <c r="D106" s="4"/>
      <c r="Z106" s="4"/>
    </row>
    <row r="107" spans="3:26" ht="15.75" customHeight="1" x14ac:dyDescent="0.25">
      <c r="C107" s="4"/>
      <c r="D107" s="4"/>
      <c r="Z107" s="4"/>
    </row>
  </sheetData>
  <mergeCells count="22">
    <mergeCell ref="E19:E23"/>
    <mergeCell ref="F19:F23"/>
    <mergeCell ref="G19:G23"/>
    <mergeCell ref="N4:N8"/>
    <mergeCell ref="O4:O8"/>
    <mergeCell ref="J4:J8"/>
    <mergeCell ref="K4:K8"/>
    <mergeCell ref="L4:L8"/>
    <mergeCell ref="E4:E8"/>
    <mergeCell ref="F4:F8"/>
    <mergeCell ref="G4:G8"/>
    <mergeCell ref="L19:L23"/>
    <mergeCell ref="N19:N23"/>
    <mergeCell ref="O19:O23"/>
    <mergeCell ref="H4:H8"/>
    <mergeCell ref="H19:H23"/>
    <mergeCell ref="J19:J23"/>
    <mergeCell ref="K19:K23"/>
    <mergeCell ref="R4:R8"/>
    <mergeCell ref="P4:P8"/>
    <mergeCell ref="P19:P23"/>
    <mergeCell ref="R19:R23"/>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EXPERIENCIA GRAL</vt:lpstr>
      <vt:lpstr>EXPERIENCIA ESP (A)</vt:lpstr>
      <vt:lpstr>EXPERIENCIA ESP (B)</vt:lpstr>
      <vt:lpstr>EXPERIENCIA ESP (C)</vt:lpstr>
      <vt:lpstr>INSTRUCCIONES PARA EL LLENADO</vt:lpstr>
      <vt:lpstr>LISTA CORTA PROP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PMSAJ</dc:creator>
  <cp:keywords/>
  <dc:description/>
  <cp:lastModifiedBy>Celeste Villegas Ramírez</cp:lastModifiedBy>
  <cp:revision/>
  <dcterms:created xsi:type="dcterms:W3CDTF">2013-04-23T21:16:06Z</dcterms:created>
  <dcterms:modified xsi:type="dcterms:W3CDTF">2024-07-19T15:08:02Z</dcterms:modified>
  <cp:category/>
  <cp:contentStatus/>
</cp:coreProperties>
</file>